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35" windowHeight="9300" tabRatio="811" activeTab="0"/>
  </bookViews>
  <sheets>
    <sheet name="ISAKYMAS" sheetId="1" r:id="rId1"/>
    <sheet name="IŠLAIDOS" sheetId="2" r:id="rId2"/>
  </sheets>
  <definedNames>
    <definedName name="_xlnm.Print_Area" localSheetId="0">'ISAKYMAS'!$B$2:$I$45</definedName>
    <definedName name="_xlnm.Print_Area" localSheetId="1">'IŠLAIDOS'!$B$2:$J$38</definedName>
  </definedNames>
  <calcPr fullCalcOnLoad="1"/>
</workbook>
</file>

<file path=xl/sharedStrings.xml><?xml version="1.0" encoding="utf-8"?>
<sst xmlns="http://schemas.openxmlformats.org/spreadsheetml/2006/main" count="49" uniqueCount="45">
  <si>
    <t>KOMANDIRUOTĖS ATASKAITA</t>
  </si>
  <si>
    <t>data:</t>
  </si>
  <si>
    <t>Išlaidos</t>
  </si>
  <si>
    <t>Dok.nr.</t>
  </si>
  <si>
    <t>Įmonė</t>
  </si>
  <si>
    <t>Data</t>
  </si>
  <si>
    <t>Valiutos kodas</t>
  </si>
  <si>
    <t>Suma valiuta</t>
  </si>
  <si>
    <t>Valiutos kursas</t>
  </si>
  <si>
    <t>SUMA LTL</t>
  </si>
  <si>
    <t>Tvirtinu:</t>
  </si>
  <si>
    <t>Dienpinigiai</t>
  </si>
  <si>
    <t>Komandiruotės trukmė:</t>
  </si>
  <si>
    <t>Šalis</t>
  </si>
  <si>
    <t>Komandiruotės vieta:</t>
  </si>
  <si>
    <t>Viso mokėtina suma:</t>
  </si>
  <si>
    <t>VISO:</t>
  </si>
  <si>
    <t>dienos(ų)</t>
  </si>
  <si>
    <t>DĖL KOMANDIRUOTĖS</t>
  </si>
  <si>
    <t>1. ĮSAKAU:</t>
  </si>
  <si>
    <t>Apskaityti tarnybinę komandiruotę:</t>
  </si>
  <si>
    <t>Komandiruotės tikslas:</t>
  </si>
  <si>
    <t>Įmonės buhalterijai  apmokėti šias su komandiruote susijusias išlaidas:</t>
  </si>
  <si>
    <t xml:space="preserve">Buhalterijai: apskaityti komandiruotės išlaidas </t>
  </si>
  <si>
    <t>per 2 darbo dienas po ataskaitos pateikimo.</t>
  </si>
  <si>
    <t>Normos didinimas vadovui:</t>
  </si>
  <si>
    <t>Kom.trukmė, d.</t>
  </si>
  <si>
    <t xml:space="preserve"> - dienpinigių išlaidas:</t>
  </si>
  <si>
    <t>Išmokėti avansu prieš išvykstant</t>
  </si>
  <si>
    <t>Išmokėti pateikus komandiruotės ataskaitą</t>
  </si>
  <si>
    <t>- kitas išlaidas apmokėti po ataskaitos pateikimo</t>
  </si>
  <si>
    <t>ĮSAKYMAS Nr.____</t>
  </si>
  <si>
    <t>Dienpinigių norma:</t>
  </si>
  <si>
    <t>Dienpinigių normos ČIA</t>
  </si>
  <si>
    <t>Viso dienpiniagiai:</t>
  </si>
  <si>
    <t>2. PAVEDU:</t>
  </si>
  <si>
    <t>3. ĮPAREIGOJU:</t>
  </si>
  <si>
    <t>TAIP</t>
  </si>
  <si>
    <t>X</t>
  </si>
  <si>
    <t>Išmokėti su darbo užmokesčiu</t>
  </si>
  <si>
    <t>Rusija</t>
  </si>
  <si>
    <t>UAB "ABC"</t>
  </si>
  <si>
    <t>Direktorius ______________________</t>
  </si>
  <si>
    <t>Įm.k. 123456789, Gatvės 00, Kaunas</t>
  </si>
  <si>
    <t>EUR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</si>
</sst>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[$-427]yyyy\ &quot;m.&quot;\ mmmm\ d\ &quot;d.&quot;"/>
    <numFmt numFmtId="172" formatCode="#,##0.00000"/>
    <numFmt numFmtId="173" formatCode="#,##0.000000"/>
    <numFmt numFmtId="174" formatCode="0.0"/>
  </numFmts>
  <fonts count="1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14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14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4" fontId="2" fillId="0" borderId="6" xfId="0" applyNumberFormat="1" applyFont="1" applyBorder="1" applyAlignment="1">
      <alignment/>
    </xf>
    <xf numFmtId="9" fontId="2" fillId="2" borderId="5" xfId="21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/>
    </xf>
    <xf numFmtId="14" fontId="3" fillId="0" borderId="9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1" fillId="3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indent="8"/>
    </xf>
    <xf numFmtId="0" fontId="3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8"/>
    </xf>
    <xf numFmtId="0" fontId="3" fillId="0" borderId="0" xfId="0" applyFont="1" applyAlignment="1">
      <alignment/>
    </xf>
    <xf numFmtId="14" fontId="2" fillId="2" borderId="8" xfId="0" applyNumberFormat="1" applyFont="1" applyFill="1" applyBorder="1" applyAlignment="1">
      <alignment horizontal="center"/>
    </xf>
    <xf numFmtId="170" fontId="0" fillId="2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 vertical="center" wrapText="1"/>
    </xf>
    <xf numFmtId="9" fontId="0" fillId="2" borderId="0" xfId="21" applyFont="1" applyFill="1" applyAlignment="1">
      <alignment horizontal="center"/>
    </xf>
    <xf numFmtId="0" fontId="0" fillId="2" borderId="0" xfId="0" applyFont="1" applyFill="1" applyAlignment="1">
      <alignment/>
    </xf>
    <xf numFmtId="14" fontId="3" fillId="2" borderId="9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4" fontId="3" fillId="2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8" fillId="3" borderId="0" xfId="20" applyFont="1" applyFill="1" applyAlignment="1">
      <alignment/>
    </xf>
    <xf numFmtId="173" fontId="2" fillId="2" borderId="2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alteriams.lt/index.php?id=12&amp;datos_id=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7"/>
  <sheetViews>
    <sheetView showGridLines="0" tabSelected="1" zoomScale="85" zoomScaleNormal="85" workbookViewId="0" topLeftCell="A1">
      <selection activeCell="D17" sqref="D17"/>
    </sheetView>
  </sheetViews>
  <sheetFormatPr defaultColWidth="9.140625" defaultRowHeight="12.75"/>
  <cols>
    <col min="1" max="1" width="3.00390625" style="19" customWidth="1"/>
    <col min="2" max="3" width="9.140625" style="20" customWidth="1"/>
    <col min="4" max="5" width="12.7109375" style="20" customWidth="1"/>
    <col min="6" max="6" width="10.8515625" style="20" customWidth="1"/>
    <col min="7" max="7" width="5.7109375" style="20" customWidth="1"/>
    <col min="8" max="8" width="9.140625" style="20" customWidth="1"/>
    <col min="9" max="9" width="8.8515625" style="20" customWidth="1"/>
    <col min="10" max="10" width="6.57421875" style="20" customWidth="1"/>
    <col min="11" max="16384" width="9.140625" style="20" customWidth="1"/>
  </cols>
  <sheetData>
    <row r="1" spans="2:29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4:29" ht="18">
      <c r="D2" s="71"/>
      <c r="E2" s="72" t="s">
        <v>41</v>
      </c>
      <c r="F2" s="71"/>
      <c r="G2" s="7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4:29" ht="12.75">
      <c r="D3" s="71"/>
      <c r="E3" s="73" t="s">
        <v>43</v>
      </c>
      <c r="F3" s="71"/>
      <c r="G3" s="7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0:29" ht="12.75"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5:29" ht="18">
      <c r="E5" s="21" t="s">
        <v>31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5:29" ht="12.75">
      <c r="E6" s="26" t="s">
        <v>18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5:29" ht="12.75">
      <c r="E7" s="27">
        <v>41061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0:29" ht="12.75"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0:29" ht="12.75"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2:29" ht="12.75">
      <c r="B10" s="32" t="s">
        <v>19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3:29" ht="12.75">
      <c r="C11" s="20" t="s">
        <v>20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3:29" ht="12.75">
      <c r="C12" s="34"/>
      <c r="D12" s="35"/>
      <c r="E12" s="4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3:29" ht="12.75">
      <c r="C13" s="36" t="s">
        <v>21</v>
      </c>
      <c r="D13" s="36"/>
      <c r="E13" s="36"/>
      <c r="F13" s="36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2:29" ht="12.75">
      <c r="B14" s="36"/>
      <c r="C14" s="37"/>
      <c r="D14" s="35"/>
      <c r="E14" s="49"/>
      <c r="F14" s="49"/>
      <c r="G14" s="4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2:29" ht="12.75">
      <c r="B15" s="36"/>
      <c r="C15" s="36" t="s">
        <v>14</v>
      </c>
      <c r="D15" s="36"/>
      <c r="E15" s="36"/>
      <c r="F15" s="36"/>
      <c r="G15" s="36"/>
      <c r="H15" s="36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36" customFormat="1" ht="12.75">
      <c r="A16" s="19"/>
      <c r="D16" s="35" t="s">
        <v>40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36" customFormat="1" ht="12.75">
      <c r="A17" s="19"/>
      <c r="D17" s="35"/>
      <c r="E17" s="49"/>
      <c r="F17" s="49"/>
      <c r="G17" s="4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36" customFormat="1" ht="12.75">
      <c r="A18" s="19"/>
      <c r="C18" s="36" t="s">
        <v>12</v>
      </c>
      <c r="D18" s="38"/>
      <c r="E18" s="20"/>
      <c r="F18" s="20"/>
      <c r="G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36" customFormat="1" ht="12.75">
      <c r="A19" s="19"/>
      <c r="D19" s="58">
        <v>41063</v>
      </c>
      <c r="E19" s="58">
        <v>41076</v>
      </c>
      <c r="F19" s="59">
        <f>E19-D19+1</f>
        <v>14</v>
      </c>
      <c r="G19" s="45" t="s">
        <v>17</v>
      </c>
      <c r="H19" s="6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38" ht="18">
      <c r="A20" s="19"/>
      <c r="C20" t="s">
        <v>32</v>
      </c>
      <c r="E20" s="20"/>
      <c r="F20" s="66">
        <v>140</v>
      </c>
      <c r="G20" s="66"/>
      <c r="H20" s="66"/>
      <c r="J20" s="19"/>
      <c r="K20" s="61" t="s">
        <v>33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ht="12.75">
      <c r="A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5">
      <c r="A22" s="19"/>
      <c r="C22" t="s">
        <v>34</v>
      </c>
      <c r="F22" s="67">
        <f>F19*F20</f>
        <v>1960</v>
      </c>
      <c r="G22" s="68"/>
      <c r="H22" s="6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2.75">
      <c r="A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29" s="36" customFormat="1" ht="12.75">
      <c r="A24" s="19"/>
      <c r="B24" s="32" t="s">
        <v>35</v>
      </c>
      <c r="C24" s="20"/>
      <c r="D24" s="20"/>
      <c r="E24" s="20"/>
      <c r="F24" s="20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36" customFormat="1" ht="12.75">
      <c r="A25" s="19"/>
      <c r="B25" s="20"/>
      <c r="C25" s="36" t="s">
        <v>22</v>
      </c>
      <c r="D25" s="20"/>
      <c r="E25" s="20"/>
      <c r="F25" s="20"/>
      <c r="G25" s="20"/>
      <c r="H25" s="20"/>
      <c r="I25" s="20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3:29" ht="12.75">
      <c r="C26" s="20" t="s">
        <v>27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4:29" ht="12.75">
      <c r="D27" s="20" t="s">
        <v>28</v>
      </c>
      <c r="G27" s="64" t="s">
        <v>38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7:29" ht="12.75">
      <c r="G28" s="6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0:29" ht="12.75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4:29" ht="12.75">
      <c r="D30" s="20" t="s">
        <v>29</v>
      </c>
      <c r="G30" s="64" t="s">
        <v>37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7:29" ht="12.75">
      <c r="G31" s="65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0:29" ht="12.75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4:29" ht="12.75">
      <c r="D33" s="20" t="s">
        <v>39</v>
      </c>
      <c r="G33" s="64" t="s">
        <v>38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7:29" ht="12.75">
      <c r="G34" s="6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0:29" ht="12.75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3:29" ht="12.75">
      <c r="C36" s="57" t="s">
        <v>30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0:29" ht="12.75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0:29" ht="12.75"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2.75">
      <c r="B39" s="32" t="s">
        <v>36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3:29" ht="12.75">
      <c r="C40" s="20" t="s">
        <v>23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3:29" ht="12.75">
      <c r="C41" s="20" t="s">
        <v>24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0:29" ht="12.75"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0:29" ht="12.75"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0:29" ht="12.75"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4:29" ht="12.75">
      <c r="D45" s="71" t="s">
        <v>42</v>
      </c>
      <c r="E45" s="71"/>
      <c r="F45" s="7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2:29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2:29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2:29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2:29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2:29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2:29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2:29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2:29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2:29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2:29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2:29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2:29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0:29" ht="12.75"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0:29" ht="12.75"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0:29" ht="12.75"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0:29" ht="12.75"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0:29" ht="12.75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0:29" ht="12.75"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0:29" ht="12.75"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0:29" ht="12.75"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0:29" ht="12.75"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0:29" ht="12.75"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</sheetData>
  <mergeCells count="5">
    <mergeCell ref="G33:G34"/>
    <mergeCell ref="G30:G31"/>
    <mergeCell ref="G27:G28"/>
    <mergeCell ref="F20:H20"/>
    <mergeCell ref="F22:H22"/>
  </mergeCells>
  <hyperlinks>
    <hyperlink ref="K20" r:id="rId1" display="Dienpinigių normos ČIA"/>
  </hyperlinks>
  <printOptions/>
  <pageMargins left="1.23" right="0.35" top="0.59" bottom="1" header="0.37" footer="0.5"/>
  <pageSetup blackAndWhite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="85" zoomScaleNormal="85" workbookViewId="0" topLeftCell="A1">
      <selection activeCell="G31" sqref="G31"/>
    </sheetView>
  </sheetViews>
  <sheetFormatPr defaultColWidth="9.140625" defaultRowHeight="12.75"/>
  <cols>
    <col min="1" max="1" width="0.71875" style="19" customWidth="1"/>
    <col min="2" max="2" width="2.140625" style="20" customWidth="1"/>
    <col min="3" max="3" width="11.57421875" style="20" customWidth="1"/>
    <col min="4" max="4" width="10.421875" style="20" customWidth="1"/>
    <col min="5" max="5" width="8.28125" style="20" customWidth="1"/>
    <col min="6" max="6" width="12.7109375" style="20" customWidth="1"/>
    <col min="7" max="7" width="12.00390625" style="20" customWidth="1"/>
    <col min="8" max="8" width="11.140625" style="20" customWidth="1"/>
    <col min="9" max="9" width="10.7109375" style="20" customWidth="1"/>
    <col min="10" max="10" width="11.00390625" style="20" customWidth="1"/>
    <col min="11" max="16384" width="9.140625" style="20" customWidth="1"/>
  </cols>
  <sheetData>
    <row r="1" spans="2:26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3:19" ht="12.75">
      <c r="C2" s="22" t="str">
        <f>ISAKYMAS!E2</f>
        <v>UAB "ABC"</v>
      </c>
      <c r="G2" s="23" t="s">
        <v>10</v>
      </c>
      <c r="H2" s="24" t="str">
        <f>ISAKYMAS!D45</f>
        <v>Direktorius ______________________</v>
      </c>
      <c r="I2" s="24"/>
      <c r="J2" s="24"/>
      <c r="K2" s="19"/>
      <c r="L2" s="19"/>
      <c r="M2" s="19"/>
      <c r="N2" s="19"/>
      <c r="O2" s="19"/>
      <c r="P2" s="19"/>
      <c r="Q2" s="19"/>
      <c r="R2" s="19"/>
      <c r="S2" s="19"/>
    </row>
    <row r="3" spans="3:19" ht="12.75">
      <c r="C3" s="20" t="str">
        <f>ISAKYMAS!E3</f>
        <v>Įm.k. 123456789, Gatvės 00, Kaunas</v>
      </c>
      <c r="K3" s="19"/>
      <c r="L3" s="19"/>
      <c r="M3" s="19"/>
      <c r="N3" s="19"/>
      <c r="O3" s="19"/>
      <c r="P3" s="19"/>
      <c r="Q3" s="19"/>
      <c r="R3" s="19"/>
      <c r="S3" s="19"/>
    </row>
    <row r="4" spans="11:19" ht="12.75">
      <c r="K4" s="19"/>
      <c r="L4" s="19"/>
      <c r="M4" s="19"/>
      <c r="N4" s="19"/>
      <c r="O4" s="19"/>
      <c r="P4" s="19"/>
      <c r="Q4" s="19"/>
      <c r="R4" s="19"/>
      <c r="S4" s="19"/>
    </row>
    <row r="5" spans="6:19" ht="12.75">
      <c r="F5" s="26" t="s">
        <v>0</v>
      </c>
      <c r="K5" s="19"/>
      <c r="L5" s="19"/>
      <c r="M5" s="19"/>
      <c r="N5" s="19"/>
      <c r="O5" s="19"/>
      <c r="P5" s="19"/>
      <c r="Q5" s="19"/>
      <c r="R5" s="19"/>
      <c r="S5" s="19"/>
    </row>
    <row r="6" spans="5:19" ht="12.75">
      <c r="E6" s="22"/>
      <c r="F6" s="20" t="str">
        <f>ISAKYMAS!E5</f>
        <v>ĮSAKYMAS Nr.____</v>
      </c>
      <c r="K6" s="19"/>
      <c r="L6" s="19"/>
      <c r="M6" s="19"/>
      <c r="N6" s="19"/>
      <c r="O6" s="19"/>
      <c r="P6" s="19"/>
      <c r="Q6" s="19"/>
      <c r="R6" s="19"/>
      <c r="S6" s="19"/>
    </row>
    <row r="7" spans="4:19" ht="12.75">
      <c r="D7" s="45"/>
      <c r="E7" s="28" t="s">
        <v>1</v>
      </c>
      <c r="F7" s="50">
        <v>41077</v>
      </c>
      <c r="G7" s="24"/>
      <c r="K7" s="19"/>
      <c r="L7" s="19"/>
      <c r="M7" s="19"/>
      <c r="N7" s="19"/>
      <c r="O7" s="19"/>
      <c r="P7" s="19"/>
      <c r="Q7" s="19"/>
      <c r="R7" s="19"/>
      <c r="S7" s="19"/>
    </row>
    <row r="8" spans="3:19" ht="12.75">
      <c r="C8" s="24" t="s">
        <v>12</v>
      </c>
      <c r="D8" s="24"/>
      <c r="E8" s="24"/>
      <c r="F8" s="30">
        <f>ISAKYMAS!D19</f>
        <v>41063</v>
      </c>
      <c r="G8" s="31">
        <f>ISAKYMAS!E19</f>
        <v>41076</v>
      </c>
      <c r="K8" s="19"/>
      <c r="L8" s="19"/>
      <c r="M8" s="19"/>
      <c r="N8" s="19"/>
      <c r="O8" s="19"/>
      <c r="P8" s="19"/>
      <c r="Q8" s="19"/>
      <c r="R8" s="19"/>
      <c r="S8" s="19"/>
    </row>
    <row r="9" spans="3:19" ht="12.75">
      <c r="C9" s="29"/>
      <c r="D9" s="29"/>
      <c r="E9" s="29"/>
      <c r="F9" s="70"/>
      <c r="G9" s="70"/>
      <c r="K9" s="19"/>
      <c r="L9" s="19"/>
      <c r="M9" s="19"/>
      <c r="N9" s="19"/>
      <c r="O9" s="19"/>
      <c r="P9" s="19"/>
      <c r="Q9" s="19"/>
      <c r="R9" s="19"/>
      <c r="S9" s="19"/>
    </row>
    <row r="10" spans="3:19" ht="22.5">
      <c r="C10" s="33" t="s">
        <v>2</v>
      </c>
      <c r="D10" s="33" t="s">
        <v>5</v>
      </c>
      <c r="E10" s="33" t="s">
        <v>3</v>
      </c>
      <c r="F10" s="33" t="s">
        <v>4</v>
      </c>
      <c r="G10" s="33" t="s">
        <v>7</v>
      </c>
      <c r="H10" s="33" t="s">
        <v>6</v>
      </c>
      <c r="I10" s="33" t="s">
        <v>8</v>
      </c>
      <c r="J10" s="33" t="s">
        <v>9</v>
      </c>
      <c r="K10" s="19"/>
      <c r="L10" s="19"/>
      <c r="M10" s="19"/>
      <c r="N10" s="19"/>
      <c r="O10" s="19"/>
      <c r="P10" s="19"/>
      <c r="Q10" s="19"/>
      <c r="R10" s="19"/>
      <c r="S10" s="19"/>
    </row>
    <row r="11" spans="3:19" ht="12.75">
      <c r="C11" s="1"/>
      <c r="D11" s="2"/>
      <c r="E11" s="3"/>
      <c r="F11" s="3"/>
      <c r="G11" s="4"/>
      <c r="H11" s="5" t="s">
        <v>44</v>
      </c>
      <c r="I11" s="62">
        <v>3.4528</v>
      </c>
      <c r="J11" s="6">
        <f aca="true" t="shared" si="0" ref="J11:J21">G11*I11</f>
        <v>0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3:19" ht="12.75">
      <c r="C12" s="7"/>
      <c r="D12" s="8"/>
      <c r="E12" s="9"/>
      <c r="F12" s="9"/>
      <c r="G12" s="10"/>
      <c r="H12" s="11"/>
      <c r="I12" s="63">
        <f>I11</f>
        <v>3.4528</v>
      </c>
      <c r="J12" s="12">
        <f t="shared" si="0"/>
        <v>0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3:19" ht="12.75">
      <c r="C13" s="7"/>
      <c r="D13" s="8"/>
      <c r="E13" s="9"/>
      <c r="F13" s="13"/>
      <c r="G13" s="10"/>
      <c r="H13" s="11"/>
      <c r="I13" s="63">
        <f aca="true" t="shared" si="1" ref="I13:I27">I12</f>
        <v>3.4528</v>
      </c>
      <c r="J13" s="12">
        <f t="shared" si="0"/>
        <v>0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s="36" customFormat="1" ht="12.75">
      <c r="A14" s="19"/>
      <c r="C14" s="7"/>
      <c r="D14" s="8"/>
      <c r="E14" s="9"/>
      <c r="F14" s="9"/>
      <c r="G14" s="10"/>
      <c r="H14" s="11"/>
      <c r="I14" s="63">
        <f t="shared" si="1"/>
        <v>3.4528</v>
      </c>
      <c r="J14" s="12">
        <f t="shared" si="0"/>
        <v>0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s="36" customFormat="1" ht="12.75">
      <c r="A15" s="19"/>
      <c r="C15" s="7"/>
      <c r="D15" s="8"/>
      <c r="E15" s="9"/>
      <c r="F15" s="13"/>
      <c r="G15" s="10"/>
      <c r="H15" s="11"/>
      <c r="I15" s="63">
        <f t="shared" si="1"/>
        <v>3.4528</v>
      </c>
      <c r="J15" s="12">
        <f t="shared" si="0"/>
        <v>0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s="36" customFormat="1" ht="12.75">
      <c r="A16" s="19"/>
      <c r="C16" s="7"/>
      <c r="D16" s="8"/>
      <c r="E16" s="9"/>
      <c r="F16" s="13"/>
      <c r="G16" s="10"/>
      <c r="H16" s="11"/>
      <c r="I16" s="63">
        <f t="shared" si="1"/>
        <v>3.4528</v>
      </c>
      <c r="J16" s="12">
        <f t="shared" si="0"/>
        <v>0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s="36" customFormat="1" ht="12.75">
      <c r="A17" s="19"/>
      <c r="C17" s="7"/>
      <c r="D17" s="8"/>
      <c r="E17" s="9"/>
      <c r="F17" s="13"/>
      <c r="G17" s="10"/>
      <c r="H17" s="11"/>
      <c r="I17" s="63">
        <f t="shared" si="1"/>
        <v>3.4528</v>
      </c>
      <c r="J17" s="12">
        <f t="shared" si="0"/>
        <v>0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19" s="36" customFormat="1" ht="12.75">
      <c r="A18" s="19"/>
      <c r="C18" s="7"/>
      <c r="D18" s="8"/>
      <c r="E18" s="9"/>
      <c r="F18" s="13"/>
      <c r="G18" s="10"/>
      <c r="H18" s="11"/>
      <c r="I18" s="63">
        <f t="shared" si="1"/>
        <v>3.4528</v>
      </c>
      <c r="J18" s="12">
        <f t="shared" si="0"/>
        <v>0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19" s="36" customFormat="1" ht="12.75">
      <c r="A19" s="19"/>
      <c r="C19" s="7"/>
      <c r="D19" s="8"/>
      <c r="E19" s="9"/>
      <c r="F19" s="9"/>
      <c r="G19" s="10"/>
      <c r="H19" s="11"/>
      <c r="I19" s="63">
        <f t="shared" si="1"/>
        <v>3.4528</v>
      </c>
      <c r="J19" s="12">
        <f t="shared" si="0"/>
        <v>0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s="36" customFormat="1" ht="12.75">
      <c r="A20" s="19"/>
      <c r="B20" s="20"/>
      <c r="C20" s="7"/>
      <c r="D20" s="8"/>
      <c r="E20" s="9"/>
      <c r="F20" s="9"/>
      <c r="G20" s="10"/>
      <c r="H20" s="11"/>
      <c r="I20" s="63">
        <f t="shared" si="1"/>
        <v>3.4528</v>
      </c>
      <c r="J20" s="12">
        <f t="shared" si="0"/>
        <v>0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s="36" customFormat="1" ht="12.75">
      <c r="A21" s="19"/>
      <c r="B21" s="20"/>
      <c r="C21" s="7"/>
      <c r="D21" s="8"/>
      <c r="E21" s="9"/>
      <c r="F21" s="9"/>
      <c r="G21" s="10"/>
      <c r="H21" s="11"/>
      <c r="I21" s="63">
        <f t="shared" si="1"/>
        <v>3.4528</v>
      </c>
      <c r="J21" s="12">
        <f t="shared" si="0"/>
        <v>0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s="36" customFormat="1" ht="12.75">
      <c r="A22" s="19"/>
      <c r="B22" s="20"/>
      <c r="C22" s="7"/>
      <c r="D22" s="8"/>
      <c r="E22" s="9"/>
      <c r="F22" s="9"/>
      <c r="G22" s="10"/>
      <c r="H22" s="11"/>
      <c r="I22" s="63">
        <f t="shared" si="1"/>
        <v>3.4528</v>
      </c>
      <c r="J22" s="12">
        <f aca="true" t="shared" si="2" ref="J22:J28">G22*I22</f>
        <v>0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3:19" ht="12.75">
      <c r="C23" s="7"/>
      <c r="D23" s="8"/>
      <c r="E23" s="9"/>
      <c r="F23" s="9"/>
      <c r="G23" s="10"/>
      <c r="H23" s="11"/>
      <c r="I23" s="63">
        <f t="shared" si="1"/>
        <v>3.4528</v>
      </c>
      <c r="J23" s="12">
        <f t="shared" si="2"/>
        <v>0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3:19" ht="12.75">
      <c r="C24" s="7"/>
      <c r="D24" s="8"/>
      <c r="E24" s="9"/>
      <c r="F24" s="9"/>
      <c r="G24" s="10"/>
      <c r="H24" s="11"/>
      <c r="I24" s="63">
        <f t="shared" si="1"/>
        <v>3.4528</v>
      </c>
      <c r="J24" s="12">
        <f t="shared" si="2"/>
        <v>0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3:19" ht="12.75">
      <c r="C25" s="7"/>
      <c r="D25" s="8"/>
      <c r="E25" s="9"/>
      <c r="F25" s="9"/>
      <c r="G25" s="10"/>
      <c r="H25" s="11"/>
      <c r="I25" s="63">
        <f t="shared" si="1"/>
        <v>3.4528</v>
      </c>
      <c r="J25" s="12">
        <f t="shared" si="2"/>
        <v>0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3:19" ht="12.75">
      <c r="C26" s="7"/>
      <c r="D26" s="8"/>
      <c r="E26" s="9"/>
      <c r="F26" s="9"/>
      <c r="G26" s="10"/>
      <c r="H26" s="11"/>
      <c r="I26" s="63">
        <f t="shared" si="1"/>
        <v>3.4528</v>
      </c>
      <c r="J26" s="12">
        <f t="shared" si="2"/>
        <v>0</v>
      </c>
      <c r="K26" s="19"/>
      <c r="L26" s="19"/>
      <c r="M26" s="19"/>
      <c r="N26" s="19"/>
      <c r="O26" s="19"/>
      <c r="P26" s="19"/>
      <c r="Q26" s="19"/>
      <c r="R26" s="19"/>
      <c r="S26" s="19"/>
    </row>
    <row r="27" spans="3:19" ht="12.75">
      <c r="C27" s="7"/>
      <c r="D27" s="8"/>
      <c r="E27" s="9"/>
      <c r="F27" s="9"/>
      <c r="G27" s="10"/>
      <c r="H27" s="11"/>
      <c r="I27" s="63">
        <f t="shared" si="1"/>
        <v>3.4528</v>
      </c>
      <c r="J27" s="12">
        <f t="shared" si="2"/>
        <v>0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3:19" ht="12.75">
      <c r="C28" s="14"/>
      <c r="D28" s="39"/>
      <c r="E28" s="16"/>
      <c r="F28" s="16"/>
      <c r="G28" s="17"/>
      <c r="H28" s="15"/>
      <c r="I28" s="18"/>
      <c r="J28" s="12">
        <f t="shared" si="2"/>
        <v>0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9:19" ht="12.75">
      <c r="I29" s="40" t="s">
        <v>16</v>
      </c>
      <c r="J29" s="41">
        <f>SUM(J11:J28)</f>
        <v>0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7:19" ht="12.75">
      <c r="G30" s="33" t="s">
        <v>26</v>
      </c>
      <c r="H30" s="33" t="s">
        <v>13</v>
      </c>
      <c r="I30" s="33" t="s">
        <v>11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6:19" ht="12.75">
      <c r="F31" s="51" t="s">
        <v>11</v>
      </c>
      <c r="G31" s="52">
        <f>G8-F8+1</f>
        <v>14</v>
      </c>
      <c r="H31" s="47" t="str">
        <f>ISAKYMAS!D16</f>
        <v>Rusija</v>
      </c>
      <c r="I31" s="53">
        <v>140</v>
      </c>
      <c r="J31" s="54">
        <f>G31*I31</f>
        <v>1960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4:19" ht="12.75">
      <c r="D32" s="25"/>
      <c r="E32" s="42"/>
      <c r="F32" s="51" t="s">
        <v>11</v>
      </c>
      <c r="G32" s="52"/>
      <c r="H32" s="55"/>
      <c r="I32" s="53"/>
      <c r="J32" s="54">
        <f>G32*I32</f>
        <v>0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0:19" ht="12.75">
      <c r="J33" s="56">
        <f>SUM(J31:J32)</f>
        <v>1960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2.75">
      <c r="C34" s="45"/>
      <c r="G34" s="25"/>
      <c r="H34" s="43"/>
      <c r="I34" s="44" t="s">
        <v>25</v>
      </c>
      <c r="J34" s="48">
        <v>1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2.75">
      <c r="C35" s="45"/>
      <c r="E35" s="42"/>
      <c r="F35" s="42"/>
      <c r="J35" s="41">
        <f>J33*J34+J33</f>
        <v>3920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2.75">
      <c r="C36" s="45"/>
      <c r="E36" s="42"/>
      <c r="F36" s="42"/>
      <c r="K36" s="19"/>
      <c r="L36" s="19"/>
      <c r="M36" s="19"/>
      <c r="N36" s="19"/>
      <c r="O36" s="19"/>
      <c r="P36" s="19"/>
      <c r="Q36" s="19"/>
      <c r="R36" s="19"/>
      <c r="S36" s="19"/>
    </row>
    <row r="37" spans="5:19" ht="12.75">
      <c r="E37" s="46"/>
      <c r="F37" s="46"/>
      <c r="G37" s="25"/>
      <c r="H37" s="43"/>
      <c r="I37" s="44" t="s">
        <v>15</v>
      </c>
      <c r="J37" s="41">
        <f>J29+J35</f>
        <v>3920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2.75">
      <c r="C38" s="36"/>
      <c r="D38" s="36">
        <f>ISAKYMAS!D12</f>
        <v>0</v>
      </c>
      <c r="E38" s="36"/>
      <c r="F38" s="36"/>
      <c r="G38" s="36"/>
      <c r="H38" s="36"/>
      <c r="I38" s="36"/>
      <c r="J38" s="36"/>
      <c r="K38" s="19"/>
      <c r="L38" s="19"/>
      <c r="M38" s="19"/>
      <c r="N38" s="19"/>
      <c r="O38" s="19"/>
      <c r="P38" s="19"/>
      <c r="Q38" s="19"/>
      <c r="R38" s="19"/>
      <c r="S38" s="19"/>
    </row>
    <row r="39" spans="2:19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2:19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2:19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2:19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2:19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2:19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2:19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19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2:19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2:19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1:19" ht="12.75">
      <c r="K51" s="19"/>
      <c r="L51" s="19"/>
      <c r="M51" s="19"/>
      <c r="N51" s="19"/>
      <c r="O51" s="19"/>
      <c r="P51" s="19"/>
      <c r="Q51" s="19"/>
      <c r="R51" s="19"/>
      <c r="S51" s="19"/>
    </row>
    <row r="52" spans="11:19" ht="12.75">
      <c r="K52" s="19"/>
      <c r="L52" s="19"/>
      <c r="M52" s="19"/>
      <c r="N52" s="19"/>
      <c r="O52" s="19"/>
      <c r="P52" s="19"/>
      <c r="Q52" s="19"/>
      <c r="R52" s="19"/>
      <c r="S52" s="19"/>
    </row>
    <row r="53" spans="11:19" ht="12.75">
      <c r="K53" s="19"/>
      <c r="L53" s="19"/>
      <c r="M53" s="19"/>
      <c r="N53" s="19"/>
      <c r="O53" s="19"/>
      <c r="P53" s="19"/>
      <c r="Q53" s="19"/>
      <c r="R53" s="19"/>
      <c r="S53" s="19"/>
    </row>
    <row r="54" spans="11:19" ht="12.75">
      <c r="K54" s="19"/>
      <c r="L54" s="19"/>
      <c r="M54" s="19"/>
      <c r="N54" s="19"/>
      <c r="O54" s="19"/>
      <c r="P54" s="19"/>
      <c r="Q54" s="19"/>
      <c r="R54" s="19"/>
      <c r="S54" s="19"/>
    </row>
    <row r="55" spans="11:19" ht="12.75">
      <c r="K55" s="19"/>
      <c r="L55" s="19"/>
      <c r="M55" s="19"/>
      <c r="N55" s="19"/>
      <c r="O55" s="19"/>
      <c r="P55" s="19"/>
      <c r="Q55" s="19"/>
      <c r="R55" s="19"/>
      <c r="S55" s="19"/>
    </row>
    <row r="56" spans="11:19" ht="12.75">
      <c r="K56" s="19"/>
      <c r="L56" s="19"/>
      <c r="M56" s="19"/>
      <c r="N56" s="19"/>
      <c r="O56" s="19"/>
      <c r="P56" s="19"/>
      <c r="Q56" s="19"/>
      <c r="R56" s="19"/>
      <c r="S56" s="19"/>
    </row>
    <row r="57" spans="11:19" ht="12.75">
      <c r="K57" s="19"/>
      <c r="L57" s="19"/>
      <c r="M57" s="19"/>
      <c r="N57" s="19"/>
      <c r="O57" s="19"/>
      <c r="P57" s="19"/>
      <c r="Q57" s="19"/>
      <c r="R57" s="19"/>
      <c r="S57" s="19"/>
    </row>
    <row r="58" spans="11:19" ht="12.75">
      <c r="K58" s="19"/>
      <c r="L58" s="19"/>
      <c r="M58" s="19"/>
      <c r="N58" s="19"/>
      <c r="O58" s="19"/>
      <c r="P58" s="19"/>
      <c r="Q58" s="19"/>
      <c r="R58" s="19"/>
      <c r="S58" s="19"/>
    </row>
    <row r="59" spans="11:19" ht="12.75">
      <c r="K59" s="19"/>
      <c r="L59" s="19"/>
      <c r="M59" s="19"/>
      <c r="N59" s="19"/>
      <c r="O59" s="19"/>
      <c r="P59" s="19"/>
      <c r="Q59" s="19"/>
      <c r="R59" s="19"/>
      <c r="S59" s="19"/>
    </row>
    <row r="60" spans="11:19" ht="12.75">
      <c r="K60" s="19"/>
      <c r="L60" s="19"/>
      <c r="M60" s="19"/>
      <c r="N60" s="19"/>
      <c r="O60" s="19"/>
      <c r="P60" s="19"/>
      <c r="Q60" s="19"/>
      <c r="R60" s="19"/>
      <c r="S60" s="19"/>
    </row>
  </sheetData>
  <mergeCells count="1">
    <mergeCell ref="F9:G9"/>
  </mergeCells>
  <printOptions/>
  <pageMargins left="0.75" right="0.75" top="1" bottom="1" header="0.5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2012-07-10T10:58:41Z</cp:lastPrinted>
  <dcterms:created xsi:type="dcterms:W3CDTF">2010-03-20T07:24:51Z</dcterms:created>
  <dcterms:modified xsi:type="dcterms:W3CDTF">2012-07-31T11:03:33Z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